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3_特環（174）\"/>
    </mc:Choice>
  </mc:AlternateContent>
  <workbookProtection workbookAlgorithmName="SHA-512" workbookHashValue="rAm//F2FHP/EjPVfxSEBwylJ3mR+duQsCD+vKrFMXHtHc9c3+hTjhSXFGFzWzX1vx8ZSq6UpedEwR6OxGBxVDQ==" workbookSaltValue="CW/RKBciApqy/DgCH9obD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E85" i="4"/>
  <c r="BB10" i="4"/>
  <c r="AD10" i="4"/>
  <c r="W10" i="4"/>
  <c r="P10" i="4"/>
  <c r="B10" i="4"/>
  <c r="BB8" i="4"/>
  <c r="AT8" i="4"/>
  <c r="AD8" i="4"/>
  <c r="W8" i="4"/>
  <c r="B8" i="4"/>
  <c r="B6"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<sst xmlns="http://schemas.openxmlformats.org/spreadsheetml/2006/main" count="253" uniqueCount="115">
  <si>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</si>
  <si>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</si>
  <si>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</si>
  <si>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</si>
  <si>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</si>
  <si>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</si>
  <si>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</si>
  <si>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</si>
  <si>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</si>
  <si>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</si>
  <si>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</si>
  <si>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</si>
  <si>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</si>
  <si>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</si>
  <si>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</si>
  <si>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</si>
  <si>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</si>
  <si>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</si>
  <si>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</si>
  <si>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</si>
  <si>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</si>
  <si>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</si>
  <si>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</si>
  <si>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</si>
  <si>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</si>
  <si>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</si>
  <si>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</si>
  <si>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</si>
  <si>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</si>
  <si>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</si>
  <si>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</si>
  <si>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</si>
  <si>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</si>
  <si>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</si>
  <si>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</si>
  <si>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</si>
  <si>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</si>
  <si>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</si>
  <si>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</si>
  <si>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</si>
  <si>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</si>
  <si>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</si>
  <si>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</si>
  <si>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</si>
  <si>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</si>
  <si>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</si>
  <si>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</si>
  <si>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</si>
  <si>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</si>
  <si>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</si>
  <si>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</si>
  <si>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</si>
  <si>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</si>
  <si>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</si>
  <si>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</si>
  <si>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</si>
  <si>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</si>
  <si>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</si>
  <si>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</si>
  <si>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</si>
  <si>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</si>
  <si>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</si>
  <si>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</si>
  <si>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</si>
  <si>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</si>
  <si>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</si>
  <si>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</si>
  <si>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</si>
  <si>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</si>
  <si>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</si>
  <si>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</si>
  <si>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</si>
  <si>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</si>
  <si>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</si>
  <si>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</si>
  <si>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</si>
  <si>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</si>
  <si>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</si>
  <si>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</si>
  <si>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</si>
  <si>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</si>
  <si>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</si>
  <si>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</si>
  <si>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</si>
  <si>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</si>
  <si>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</si>
  <si>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</si>
  <si>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</si>
  <si>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</si>
  <si>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</si>
  <si>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</si>
  <si>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</si>
  <si>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</si>
  <si>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</si>
  <si>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</si>
  <si>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石巻市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</si>
  <si>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</si>
  <si>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</si>
  <si>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</si>
  <si>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</si>
  <si>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</si>
  <si>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</si>
  <si>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</si>
  <si>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</si>
  <si>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</si>
  <si>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</si>
  <si>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</si>
  <si>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</si>
  <si>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</si>
  <si>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</si>
  <si>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</si>
  <si>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</si>
  <si>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増加傾向にあるが、類似団体平均値より低い水準となっている。今後は、ストックマネジメントの手法を活用した調査・修繕・更新の長寿命化事業への取り組みを進めていきたい。
②管渠老朽化率、管渠改善率
　供用開始から20年程度ということもあり、耐用年数を超えた管渠はないが、今後は汚水管の管理や更新を一体的に実施するウォーターＰＰＰの導入を進める。</t>
    <phoneticPr fontId="4"/>
  </si>
  <si>
    <t>　人口減少による料金収入の減少や施設の老朽化による修繕費用の増加が見込まれ、経営は更に厳しさを増していく状況にある。
　また、公共下水道事業と同一の使用料体系を使用しているため、使用料のみで汚水処理費用を回収することが困難な状況にあることから、使用料の確保に向け、効果的な普及促進活動に努め、経営の改善を図っていく必要がある。</t>
    <phoneticPr fontId="4"/>
  </si>
  <si>
    <t>①経常収支比率
　一般会計繰入金により100％を超えている状況であるが、収益確保と、計画的な修繕による維持管理経費の削減に努める必要がある。
③流動比率
　類似団体平均値より低い水準となっている。流動負債は、企業債償還金が多くを占めているが、年々企業債残高は減少傾向にあることから、今後も引き続き、計画的な企業債の発行及び経費削減に努める必要がある。
⑤経費回収率
　類似団体平均値より高い水準となっているが、公共下水道事業と同一の料金体系を使用しているため、汚水処理費用を使用料で賄えていない状況である。今後、経費回収率の改善に向け、使用料改定の検討を行っていく。
⑥汚水処理原価
　類似団体平均値より高い水準となっている。今後は、計画的な修繕により維持管理経費の削減に努める必要がある。
⑦施設利用率、⑧水洗化率
　施設利用率は、ほぼ横ばいに推移し、水洗化率は増加傾向にあるが、類似団体平均値より低い水準となっている。震災の影響により雨水事業を優先し、汚水計画を見直したため、未整備地区があり、低位で推移しているが、汚水処理の概成に向け、計画の見直しを進めている。</t>
    <rPh sb="98" eb="100">
      <t>リュウドウ</t>
    </rPh>
    <rPh sb="100" eb="102">
      <t>フサイ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</si>
</sst>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0.37</c:v>
                </c:pt>
                <c:pt idx="2">
                  <c:v>0.49</c:v>
                </c:pt>
                <c:pt idx="3">
                  <c:v>1.2</c:v>
                </c:pt>
                <c:pt idx="4">
                  <c:v>0.3</c:v>
                </c:pt>
              </c:numCache>
            </c:numRef>
          </c:val>
          <c:extLst>
            <c:ext xmlns:c16="http://schemas.microsoft.com/office/drawing/2014/chart" uri="{C3380CC4-5D6E-409C-BE32-E72D297353CC}">
              <c16:uniqueId val="{00000000-7D69-426A-8B34-9AB6D15765A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7D69-426A-8B34-9AB6D15765A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32.869999999999997</c:v>
                </c:pt>
                <c:pt idx="2">
                  <c:v>33.01</c:v>
                </c:pt>
                <c:pt idx="3">
                  <c:v>31.47</c:v>
                </c:pt>
                <c:pt idx="4">
                  <c:v>31.47</c:v>
                </c:pt>
              </c:numCache>
            </c:numRef>
          </c:val>
          <c:extLst>
            <c:ext xmlns:c16="http://schemas.microsoft.com/office/drawing/2014/chart" uri="{C3380CC4-5D6E-409C-BE32-E72D297353CC}">
              <c16:uniqueId val="{00000000-C68E-4528-B356-11D113D2F40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C68E-4528-B356-11D113D2F40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54.99</c:v>
                </c:pt>
                <c:pt idx="2">
                  <c:v>57.7</c:v>
                </c:pt>
                <c:pt idx="3">
                  <c:v>64.75</c:v>
                </c:pt>
                <c:pt idx="4">
                  <c:v>65.08</c:v>
                </c:pt>
              </c:numCache>
            </c:numRef>
          </c:val>
          <c:extLst>
            <c:ext xmlns:c16="http://schemas.microsoft.com/office/drawing/2014/chart" uri="{C3380CC4-5D6E-409C-BE32-E72D297353CC}">
              <c16:uniqueId val="{00000000-E74B-4DCB-903F-38224069516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E74B-4DCB-903F-38224069516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101.84</c:v>
                </c:pt>
                <c:pt idx="2">
                  <c:v>111.6</c:v>
                </c:pt>
                <c:pt idx="3">
                  <c:v>113.13</c:v>
                </c:pt>
                <c:pt idx="4">
                  <c:v>113.21</c:v>
                </c:pt>
              </c:numCache>
            </c:numRef>
          </c:val>
          <c:extLst>
            <c:ext xmlns:c16="http://schemas.microsoft.com/office/drawing/2014/chart" uri="{C3380CC4-5D6E-409C-BE32-E72D297353CC}">
              <c16:uniqueId val="{00000000-8E05-4642-BA20-35E5C50332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8E05-4642-BA20-35E5C50332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3.04</c:v>
                </c:pt>
                <c:pt idx="2">
                  <c:v>6.11</c:v>
                </c:pt>
                <c:pt idx="3">
                  <c:v>8.7100000000000009</c:v>
                </c:pt>
                <c:pt idx="4">
                  <c:v>11.21</c:v>
                </c:pt>
              </c:numCache>
            </c:numRef>
          </c:val>
          <c:extLst>
            <c:ext xmlns:c16="http://schemas.microsoft.com/office/drawing/2014/chart" uri="{C3380CC4-5D6E-409C-BE32-E72D297353CC}">
              <c16:uniqueId val="{00000000-6051-4E71-8B8F-37C7E577BD5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6051-4E71-8B8F-37C7E577BD5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DCD-41FB-940C-09D05FF855F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5DCD-41FB-940C-09D05FF855F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5A7-4D3E-B7B4-86CA9750844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05A7-4D3E-B7B4-86CA9750844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20.059999999999999</c:v>
                </c:pt>
                <c:pt idx="2">
                  <c:v>6.77</c:v>
                </c:pt>
                <c:pt idx="3">
                  <c:v>6.12</c:v>
                </c:pt>
                <c:pt idx="4">
                  <c:v>9.43</c:v>
                </c:pt>
              </c:numCache>
            </c:numRef>
          </c:val>
          <c:extLst>
            <c:ext xmlns:c16="http://schemas.microsoft.com/office/drawing/2014/chart" uri="{C3380CC4-5D6E-409C-BE32-E72D297353CC}">
              <c16:uniqueId val="{00000000-4162-44A0-87F6-732EB02FB31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4162-44A0-87F6-732EB02FB31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962-461A-A7A5-34E582A8E7F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962-461A-A7A5-34E582A8E7F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47.65</c:v>
                </c:pt>
                <c:pt idx="2">
                  <c:v>72.040000000000006</c:v>
                </c:pt>
                <c:pt idx="3">
                  <c:v>72.52</c:v>
                </c:pt>
                <c:pt idx="4">
                  <c:v>71.64</c:v>
                </c:pt>
              </c:numCache>
            </c:numRef>
          </c:val>
          <c:extLst>
            <c:ext xmlns:c16="http://schemas.microsoft.com/office/drawing/2014/chart" uri="{C3380CC4-5D6E-409C-BE32-E72D297353CC}">
              <c16:uniqueId val="{00000000-4668-48B0-B621-EE9B585B076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4668-48B0-B621-EE9B585B076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396.21</c:v>
                </c:pt>
                <c:pt idx="2">
                  <c:v>262.27999999999997</c:v>
                </c:pt>
                <c:pt idx="3">
                  <c:v>260.64999999999998</c:v>
                </c:pt>
                <c:pt idx="4">
                  <c:v>263.39</c:v>
                </c:pt>
              </c:numCache>
            </c:numRef>
          </c:val>
          <c:extLst>
            <c:ext xmlns:c16="http://schemas.microsoft.com/office/drawing/2014/chart" uri="{C3380CC4-5D6E-409C-BE32-E72D297353CC}">
              <c16:uniqueId val="{00000000-BD1B-4BBF-990C-4C74893406E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BD1B-4BBF-990C-4C74893406E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石巻市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D2</v>
      </c>
      <c r="X8" s="39"/>
      <c r="Y8" s="39"/>
      <c r="Z8" s="39"/>
      <c r="AA8" s="39"/>
      <c r="AB8" s="39"/>
      <c r="AC8" s="39"/>
      <c r="AD8" s="40" t="str">
        <f>データ!$M$6</f>
        <v>非設置</v>
      </c>
      <c r="AE8" s="40"/>
      <c r="AF8" s="40"/>
      <c r="AG8" s="40"/>
      <c r="AH8" s="40"/>
      <c r="AI8" s="40"/>
      <c r="AJ8" s="40"/>
      <c r="AK8" s="3"/>
      <c r="AL8" s="41">
        <f>データ!S6</f>
        <v>134711</v>
      </c>
      <c r="AM8" s="41"/>
      <c r="AN8" s="41"/>
      <c r="AO8" s="41"/>
      <c r="AP8" s="41"/>
      <c r="AQ8" s="41"/>
      <c r="AR8" s="41"/>
      <c r="AS8" s="41"/>
      <c r="AT8" s="34">
        <f>データ!T6</f>
        <v>554.54999999999995</v>
      </c>
      <c r="AU8" s="34"/>
      <c r="AV8" s="34"/>
      <c r="AW8" s="34"/>
      <c r="AX8" s="34"/>
      <c r="AY8" s="34"/>
      <c r="AZ8" s="34"/>
      <c r="BA8" s="34"/>
      <c r="BB8" s="34">
        <f>データ!U6</f>
        <v>242.92</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73.069999999999993</v>
      </c>
      <c r="J10" s="34"/>
      <c r="K10" s="34"/>
      <c r="L10" s="34"/>
      <c r="M10" s="34"/>
      <c r="N10" s="34"/>
      <c r="O10" s="34"/>
      <c r="P10" s="34">
        <f>データ!P6</f>
        <v>3.8</v>
      </c>
      <c r="Q10" s="34"/>
      <c r="R10" s="34"/>
      <c r="S10" s="34"/>
      <c r="T10" s="34"/>
      <c r="U10" s="34"/>
      <c r="V10" s="34"/>
      <c r="W10" s="34">
        <f>データ!Q6</f>
        <v>97.05</v>
      </c>
      <c r="X10" s="34"/>
      <c r="Y10" s="34"/>
      <c r="Z10" s="34"/>
      <c r="AA10" s="34"/>
      <c r="AB10" s="34"/>
      <c r="AC10" s="34"/>
      <c r="AD10" s="41">
        <f>データ!R6</f>
        <v>3575</v>
      </c>
      <c r="AE10" s="41"/>
      <c r="AF10" s="41"/>
      <c r="AG10" s="41"/>
      <c r="AH10" s="41"/>
      <c r="AI10" s="41"/>
      <c r="AJ10" s="41"/>
      <c r="AK10" s="2"/>
      <c r="AL10" s="41">
        <f>データ!V6</f>
        <v>5078</v>
      </c>
      <c r="AM10" s="41"/>
      <c r="AN10" s="41"/>
      <c r="AO10" s="41"/>
      <c r="AP10" s="41"/>
      <c r="AQ10" s="41"/>
      <c r="AR10" s="41"/>
      <c r="AS10" s="41"/>
      <c r="AT10" s="34">
        <f>データ!W6</f>
        <v>3.24</v>
      </c>
      <c r="AU10" s="34"/>
      <c r="AV10" s="34"/>
      <c r="AW10" s="34"/>
      <c r="AX10" s="34"/>
      <c r="AY10" s="34"/>
      <c r="AZ10" s="34"/>
      <c r="BA10" s="34"/>
      <c r="BB10" s="34">
        <f>データ!X6</f>
        <v>1567.28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W6DxI6rQjdtbclfduVGFuJtul0o2W0EVz+3QCoOHINIPcOsXGqQgBoYoRlfKHttInim+wgON8X59EApR0JrwOw==" saltValue="1XLA0OlGo+y/YQ11Od+Kh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42021</v>
      </c>
      <c r="D6" s="19">
        <f t="shared" si="3"/>
        <v>46</v>
      </c>
      <c r="E6" s="19">
        <f t="shared" si="3"/>
        <v>17</v>
      </c>
      <c r="F6" s="19">
        <f t="shared" si="3"/>
        <v>4</v>
      </c>
      <c r="G6" s="19">
        <f t="shared" si="3"/>
        <v>0</v>
      </c>
      <c r="H6" s="19" t="str">
        <f t="shared" si="3"/>
        <v>宮城県　石巻市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73.069999999999993</v>
      </c>
      <c r="P6" s="20">
        <f t="shared" si="3"/>
        <v>3.8</v>
      </c>
      <c r="Q6" s="20">
        <f t="shared" si="3"/>
        <v>97.05</v>
      </c>
      <c r="R6" s="20">
        <f t="shared" si="3"/>
        <v>3575</v>
      </c>
      <c r="S6" s="20">
        <f t="shared" si="3"/>
        <v>134711</v>
      </c>
      <c r="T6" s="20">
        <f t="shared" si="3"/>
        <v>554.54999999999995</v>
      </c>
      <c r="U6" s="20">
        <f t="shared" si="3"/>
        <v>242.92</v>
      </c>
      <c r="V6" s="20">
        <f t="shared" si="3"/>
        <v>5078</v>
      </c>
      <c r="W6" s="20">
        <f t="shared" si="3"/>
        <v>3.24</v>
      </c>
      <c r="X6" s="20">
        <f t="shared" si="3"/>
        <v>1567.28</v>
      </c>
      <c r="Y6" s="21" t="str">
        <f>IF(Y7="",NA(),Y7)</f>
        <v>-</v>
      </c>
      <c r="Z6" s="21">
        <f t="shared" ref="Z6:AH6" si="4">IF(Z7="",NA(),Z7)</f>
        <v>101.84</v>
      </c>
      <c r="AA6" s="21">
        <f t="shared" si="4"/>
        <v>111.6</v>
      </c>
      <c r="AB6" s="21">
        <f t="shared" si="4"/>
        <v>113.13</v>
      </c>
      <c r="AC6" s="21">
        <f t="shared" si="4"/>
        <v>113.21</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20.059999999999999</v>
      </c>
      <c r="AW6" s="21">
        <f t="shared" si="6"/>
        <v>6.77</v>
      </c>
      <c r="AX6" s="21">
        <f t="shared" si="6"/>
        <v>6.12</v>
      </c>
      <c r="AY6" s="21">
        <f t="shared" si="6"/>
        <v>9.43</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47.65</v>
      </c>
      <c r="BS6" s="21">
        <f t="shared" si="8"/>
        <v>72.040000000000006</v>
      </c>
      <c r="BT6" s="21">
        <f t="shared" si="8"/>
        <v>72.52</v>
      </c>
      <c r="BU6" s="21">
        <f t="shared" si="8"/>
        <v>71.64</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396.21</v>
      </c>
      <c r="CD6" s="21">
        <f t="shared" si="9"/>
        <v>262.27999999999997</v>
      </c>
      <c r="CE6" s="21">
        <f t="shared" si="9"/>
        <v>260.64999999999998</v>
      </c>
      <c r="CF6" s="21">
        <f t="shared" si="9"/>
        <v>263.39</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32.869999999999997</v>
      </c>
      <c r="CO6" s="21">
        <f t="shared" si="10"/>
        <v>33.01</v>
      </c>
      <c r="CP6" s="21">
        <f t="shared" si="10"/>
        <v>31.47</v>
      </c>
      <c r="CQ6" s="21">
        <f t="shared" si="10"/>
        <v>31.47</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54.99</v>
      </c>
      <c r="CZ6" s="21">
        <f t="shared" si="11"/>
        <v>57.7</v>
      </c>
      <c r="DA6" s="21">
        <f t="shared" si="11"/>
        <v>64.75</v>
      </c>
      <c r="DB6" s="21">
        <f t="shared" si="11"/>
        <v>65.08</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3.04</v>
      </c>
      <c r="DK6" s="21">
        <f t="shared" si="12"/>
        <v>6.11</v>
      </c>
      <c r="DL6" s="21">
        <f t="shared" si="12"/>
        <v>8.7100000000000009</v>
      </c>
      <c r="DM6" s="21">
        <f t="shared" si="12"/>
        <v>11.21</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1">
        <f t="shared" ref="EF6:EN6" si="14">IF(EF7="",NA(),EF7)</f>
        <v>0.37</v>
      </c>
      <c r="EG6" s="21">
        <f t="shared" si="14"/>
        <v>0.49</v>
      </c>
      <c r="EH6" s="21">
        <f t="shared" si="14"/>
        <v>1.2</v>
      </c>
      <c r="EI6" s="21">
        <f t="shared" si="14"/>
        <v>0.3</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42021</v>
      </c>
      <c r="D7" s="23">
        <v>46</v>
      </c>
      <c r="E7" s="23">
        <v>17</v>
      </c>
      <c r="F7" s="23">
        <v>4</v>
      </c>
      <c r="G7" s="23">
        <v>0</v>
      </c>
      <c r="H7" s="23" t="s">
        <v>95</v>
      </c>
      <c r="I7" s="23" t="s">
        <v>96</v>
      </c>
      <c r="J7" s="23" t="s">
        <v>97</v>
      </c>
      <c r="K7" s="23" t="s">
        <v>98</v>
      </c>
      <c r="L7" s="23" t="s">
        <v>99</v>
      </c>
      <c r="M7" s="23" t="s">
        <v>100</v>
      </c>
      <c r="N7" s="24" t="s">
        <v>101</v>
      </c>
      <c r="O7" s="24">
        <v>73.069999999999993</v>
      </c>
      <c r="P7" s="24">
        <v>3.8</v>
      </c>
      <c r="Q7" s="24">
        <v>97.05</v>
      </c>
      <c r="R7" s="24">
        <v>3575</v>
      </c>
      <c r="S7" s="24">
        <v>134711</v>
      </c>
      <c r="T7" s="24">
        <v>554.54999999999995</v>
      </c>
      <c r="U7" s="24">
        <v>242.92</v>
      </c>
      <c r="V7" s="24">
        <v>5078</v>
      </c>
      <c r="W7" s="24">
        <v>3.24</v>
      </c>
      <c r="X7" s="24">
        <v>1567.28</v>
      </c>
      <c r="Y7" s="24" t="s">
        <v>101</v>
      </c>
      <c r="Z7" s="24">
        <v>101.84</v>
      </c>
      <c r="AA7" s="24">
        <v>111.6</v>
      </c>
      <c r="AB7" s="24">
        <v>113.13</v>
      </c>
      <c r="AC7" s="24">
        <v>113.21</v>
      </c>
      <c r="AD7" s="24" t="s">
        <v>101</v>
      </c>
      <c r="AE7" s="24">
        <v>105.78</v>
      </c>
      <c r="AF7" s="24">
        <v>106.09</v>
      </c>
      <c r="AG7" s="24">
        <v>106.44</v>
      </c>
      <c r="AH7" s="24">
        <v>107.11</v>
      </c>
      <c r="AI7" s="24">
        <v>105.09</v>
      </c>
      <c r="AJ7" s="24" t="s">
        <v>101</v>
      </c>
      <c r="AK7" s="24">
        <v>0</v>
      </c>
      <c r="AL7" s="24">
        <v>0</v>
      </c>
      <c r="AM7" s="24">
        <v>0</v>
      </c>
      <c r="AN7" s="24">
        <v>0</v>
      </c>
      <c r="AO7" s="24" t="s">
        <v>101</v>
      </c>
      <c r="AP7" s="24">
        <v>63.96</v>
      </c>
      <c r="AQ7" s="24">
        <v>69.42</v>
      </c>
      <c r="AR7" s="24">
        <v>72.86</v>
      </c>
      <c r="AS7" s="24">
        <v>69.540000000000006</v>
      </c>
      <c r="AT7" s="24">
        <v>65.73</v>
      </c>
      <c r="AU7" s="24" t="s">
        <v>101</v>
      </c>
      <c r="AV7" s="24">
        <v>20.059999999999999</v>
      </c>
      <c r="AW7" s="24">
        <v>6.77</v>
      </c>
      <c r="AX7" s="24">
        <v>6.12</v>
      </c>
      <c r="AY7" s="24">
        <v>9.43</v>
      </c>
      <c r="AZ7" s="24" t="s">
        <v>101</v>
      </c>
      <c r="BA7" s="24">
        <v>44.24</v>
      </c>
      <c r="BB7" s="24">
        <v>43.07</v>
      </c>
      <c r="BC7" s="24">
        <v>45.42</v>
      </c>
      <c r="BD7" s="24">
        <v>50.63</v>
      </c>
      <c r="BE7" s="24">
        <v>48.91</v>
      </c>
      <c r="BF7" s="24" t="s">
        <v>101</v>
      </c>
      <c r="BG7" s="24">
        <v>0</v>
      </c>
      <c r="BH7" s="24">
        <v>0</v>
      </c>
      <c r="BI7" s="24">
        <v>0</v>
      </c>
      <c r="BJ7" s="24">
        <v>0</v>
      </c>
      <c r="BK7" s="24" t="s">
        <v>101</v>
      </c>
      <c r="BL7" s="24">
        <v>1258.43</v>
      </c>
      <c r="BM7" s="24">
        <v>1163.75</v>
      </c>
      <c r="BN7" s="24">
        <v>1195.47</v>
      </c>
      <c r="BO7" s="24">
        <v>1168.69</v>
      </c>
      <c r="BP7" s="24">
        <v>1156.82</v>
      </c>
      <c r="BQ7" s="24" t="s">
        <v>101</v>
      </c>
      <c r="BR7" s="24">
        <v>47.65</v>
      </c>
      <c r="BS7" s="24">
        <v>72.040000000000006</v>
      </c>
      <c r="BT7" s="24">
        <v>72.52</v>
      </c>
      <c r="BU7" s="24">
        <v>71.64</v>
      </c>
      <c r="BV7" s="24" t="s">
        <v>101</v>
      </c>
      <c r="BW7" s="24">
        <v>73.36</v>
      </c>
      <c r="BX7" s="24">
        <v>72.599999999999994</v>
      </c>
      <c r="BY7" s="24">
        <v>69.430000000000007</v>
      </c>
      <c r="BZ7" s="24">
        <v>70.709999999999994</v>
      </c>
      <c r="CA7" s="24">
        <v>75.33</v>
      </c>
      <c r="CB7" s="24" t="s">
        <v>101</v>
      </c>
      <c r="CC7" s="24">
        <v>396.21</v>
      </c>
      <c r="CD7" s="24">
        <v>262.27999999999997</v>
      </c>
      <c r="CE7" s="24">
        <v>260.64999999999998</v>
      </c>
      <c r="CF7" s="24">
        <v>263.39</v>
      </c>
      <c r="CG7" s="24" t="s">
        <v>101</v>
      </c>
      <c r="CH7" s="24">
        <v>224.88</v>
      </c>
      <c r="CI7" s="24">
        <v>228.64</v>
      </c>
      <c r="CJ7" s="24">
        <v>239.46</v>
      </c>
      <c r="CK7" s="24">
        <v>233.15</v>
      </c>
      <c r="CL7" s="24">
        <v>215.73</v>
      </c>
      <c r="CM7" s="24" t="s">
        <v>101</v>
      </c>
      <c r="CN7" s="24">
        <v>32.869999999999997</v>
      </c>
      <c r="CO7" s="24">
        <v>33.01</v>
      </c>
      <c r="CP7" s="24">
        <v>31.47</v>
      </c>
      <c r="CQ7" s="24">
        <v>31.47</v>
      </c>
      <c r="CR7" s="24" t="s">
        <v>101</v>
      </c>
      <c r="CS7" s="24">
        <v>42.4</v>
      </c>
      <c r="CT7" s="24">
        <v>42.28</v>
      </c>
      <c r="CU7" s="24">
        <v>41.06</v>
      </c>
      <c r="CV7" s="24">
        <v>42.09</v>
      </c>
      <c r="CW7" s="24">
        <v>43.28</v>
      </c>
      <c r="CX7" s="24" t="s">
        <v>101</v>
      </c>
      <c r="CY7" s="24">
        <v>54.99</v>
      </c>
      <c r="CZ7" s="24">
        <v>57.7</v>
      </c>
      <c r="DA7" s="24">
        <v>64.75</v>
      </c>
      <c r="DB7" s="24">
        <v>65.08</v>
      </c>
      <c r="DC7" s="24" t="s">
        <v>101</v>
      </c>
      <c r="DD7" s="24">
        <v>84.19</v>
      </c>
      <c r="DE7" s="24">
        <v>84.34</v>
      </c>
      <c r="DF7" s="24">
        <v>84.34</v>
      </c>
      <c r="DG7" s="24">
        <v>84.73</v>
      </c>
      <c r="DH7" s="24">
        <v>86.21</v>
      </c>
      <c r="DI7" s="24" t="s">
        <v>101</v>
      </c>
      <c r="DJ7" s="24">
        <v>3.04</v>
      </c>
      <c r="DK7" s="24">
        <v>6.11</v>
      </c>
      <c r="DL7" s="24">
        <v>8.7100000000000009</v>
      </c>
      <c r="DM7" s="24">
        <v>11.21</v>
      </c>
      <c r="DN7" s="24" t="s">
        <v>101</v>
      </c>
      <c r="DO7" s="24">
        <v>21.36</v>
      </c>
      <c r="DP7" s="24">
        <v>22.79</v>
      </c>
      <c r="DQ7" s="24">
        <v>24.8</v>
      </c>
      <c r="DR7" s="24">
        <v>26.77</v>
      </c>
      <c r="DS7" s="24">
        <v>29.62</v>
      </c>
      <c r="DT7" s="24" t="s">
        <v>101</v>
      </c>
      <c r="DU7" s="24">
        <v>0</v>
      </c>
      <c r="DV7" s="24">
        <v>0</v>
      </c>
      <c r="DW7" s="24">
        <v>0</v>
      </c>
      <c r="DX7" s="24">
        <v>0</v>
      </c>
      <c r="DY7" s="24" t="s">
        <v>101</v>
      </c>
      <c r="DZ7" s="24">
        <v>0.01</v>
      </c>
      <c r="EA7" s="24">
        <v>0.01</v>
      </c>
      <c r="EB7" s="24">
        <v>0.02</v>
      </c>
      <c r="EC7" s="24">
        <v>7.0000000000000007E-2</v>
      </c>
      <c r="ED7" s="24">
        <v>0.09</v>
      </c>
      <c r="EE7" s="24" t="s">
        <v>101</v>
      </c>
      <c r="EF7" s="24">
        <v>0.37</v>
      </c>
      <c r="EG7" s="24">
        <v>0.49</v>
      </c>
      <c r="EH7" s="24">
        <v>1.2</v>
      </c>
      <c r="EI7" s="24">
        <v>0.3</v>
      </c>
      <c r="EJ7" s="24" t="s">
        <v>101</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2025-02-18T04:27:16Z</cp:lastPrinted>
  <dcterms:created xsi:type="dcterms:W3CDTF">2025-01-24T07:09:20Z</dcterms:created>
  <dcterms:modified xsi:type="dcterms:W3CDTF">2025-03-07T05:08:15Z</dcterms:modified>
  <cp:category/>
</cp:coreProperties>
</file>